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gpete\OneDrive - Momentum3, LLC\Documents\M3\SportsClashGames\"/>
    </mc:Choice>
  </mc:AlternateContent>
  <xr:revisionPtr revIDLastSave="0" documentId="13_ncr:1_{93787779-981E-42A0-A559-CCF6BF039CE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venue 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F1" i="1"/>
  <c r="Y6" i="1"/>
  <c r="X6" i="1"/>
  <c r="W6" i="1"/>
  <c r="V6" i="1"/>
  <c r="U6" i="1"/>
  <c r="T6" i="1"/>
  <c r="S6" i="1"/>
  <c r="R6" i="1"/>
  <c r="Q6" i="1"/>
  <c r="P6" i="1"/>
  <c r="O6" i="1"/>
  <c r="M6" i="1"/>
  <c r="L6" i="1"/>
  <c r="K6" i="1"/>
  <c r="J6" i="1"/>
  <c r="J8" i="1" s="1"/>
  <c r="I6" i="1"/>
  <c r="M4" i="1"/>
  <c r="N4" i="1" s="1"/>
  <c r="N6" i="1" s="1"/>
  <c r="I8" i="1"/>
  <c r="H8" i="1"/>
  <c r="G8" i="1"/>
  <c r="F8" i="1"/>
  <c r="E8" i="1"/>
  <c r="D8" i="1"/>
  <c r="AA15" i="1" l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A6" i="1"/>
  <c r="AA8" i="1" s="1"/>
  <c r="Z6" i="1"/>
  <c r="Z8" i="1" s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W16" i="1" l="1"/>
  <c r="AA16" i="1"/>
  <c r="X16" i="1"/>
  <c r="Y16" i="1"/>
  <c r="Z16" i="1"/>
  <c r="V16" i="1"/>
  <c r="F12" i="1" l="1"/>
  <c r="D16" i="1" l="1"/>
  <c r="D18" i="1" l="1"/>
  <c r="D30" i="1" s="1"/>
  <c r="D31" i="1" s="1"/>
  <c r="E16" i="1" l="1"/>
  <c r="E18" i="1" s="1"/>
  <c r="E30" i="1" s="1"/>
  <c r="E31" i="1" s="1"/>
  <c r="F16" i="1" l="1"/>
  <c r="G16" i="1"/>
  <c r="F18" i="1" l="1"/>
  <c r="F30" i="1" s="1"/>
  <c r="F31" i="1" s="1"/>
  <c r="G18" i="1"/>
  <c r="G30" i="1" s="1"/>
  <c r="H16" i="1"/>
  <c r="G31" i="1" l="1"/>
  <c r="I16" i="1"/>
  <c r="H18" i="1"/>
  <c r="H30" i="1" s="1"/>
  <c r="H31" i="1" l="1"/>
  <c r="I18" i="1"/>
  <c r="I30" i="1" s="1"/>
  <c r="J16" i="1"/>
  <c r="I31" i="1" l="1"/>
  <c r="K16" i="1"/>
  <c r="J18" i="1"/>
  <c r="J30" i="1" s="1"/>
  <c r="J31" i="1" l="1"/>
  <c r="L16" i="1"/>
  <c r="K18" i="1"/>
  <c r="K30" i="1" s="1"/>
  <c r="K31" i="1" l="1"/>
  <c r="M16" i="1"/>
  <c r="L18" i="1"/>
  <c r="L30" i="1" s="1"/>
  <c r="L31" i="1" l="1"/>
  <c r="M18" i="1"/>
  <c r="M30" i="1" s="1"/>
  <c r="N16" i="1"/>
  <c r="M31" i="1" l="1"/>
  <c r="N18" i="1"/>
  <c r="N30" i="1" s="1"/>
  <c r="O16" i="1"/>
  <c r="V18" i="1" l="1"/>
  <c r="V30" i="1" s="1"/>
  <c r="N31" i="1"/>
  <c r="O18" i="1"/>
  <c r="O30" i="1" s="1"/>
  <c r="P16" i="1"/>
  <c r="W18" i="1" l="1"/>
  <c r="W30" i="1" s="1"/>
  <c r="O31" i="1"/>
  <c r="Q16" i="1"/>
  <c r="P18" i="1"/>
  <c r="P30" i="1" s="1"/>
  <c r="X18" i="1" l="1"/>
  <c r="X30" i="1" s="1"/>
  <c r="S16" i="1"/>
  <c r="P31" i="1"/>
  <c r="Q18" i="1"/>
  <c r="Q30" i="1" s="1"/>
  <c r="R16" i="1"/>
  <c r="Y18" i="1" l="1"/>
  <c r="Y30" i="1" s="1"/>
  <c r="T16" i="1"/>
  <c r="T18" i="1" s="1"/>
  <c r="T30" i="1" s="1"/>
  <c r="U16" i="1"/>
  <c r="S18" i="1"/>
  <c r="S30" i="1" s="1"/>
  <c r="Q31" i="1"/>
  <c r="R18" i="1"/>
  <c r="Z18" i="1" l="1"/>
  <c r="Z30" i="1" s="1"/>
  <c r="U18" i="1"/>
  <c r="U30" i="1" s="1"/>
  <c r="R30" i="1"/>
  <c r="R31" i="1" s="1"/>
  <c r="S31" i="1" s="1"/>
  <c r="T31" i="1" s="1"/>
  <c r="AA18" i="1" l="1"/>
  <c r="AA30" i="1" s="1"/>
  <c r="U31" i="1"/>
  <c r="V31" i="1" s="1"/>
  <c r="W31" i="1" s="1"/>
  <c r="X31" i="1" s="1"/>
  <c r="Y31" i="1" s="1"/>
  <c r="Z31" i="1" s="1"/>
  <c r="AA31" i="1" l="1"/>
</calcChain>
</file>

<file path=xl/sharedStrings.xml><?xml version="1.0" encoding="utf-8"?>
<sst xmlns="http://schemas.openxmlformats.org/spreadsheetml/2006/main" count="21" uniqueCount="19">
  <si>
    <t>NET</t>
  </si>
  <si>
    <t>Total Monthly Expenses</t>
  </si>
  <si>
    <t>Month</t>
  </si>
  <si>
    <t>G&amp;A</t>
  </si>
  <si>
    <t>Investment Model</t>
  </si>
  <si>
    <t>Investment</t>
  </si>
  <si>
    <t>Monthly Net Income</t>
  </si>
  <si>
    <t>Total Monthly Revenue</t>
  </si>
  <si>
    <t xml:space="preserve"> </t>
  </si>
  <si>
    <t>Pay-to-Play Customers (running total)</t>
  </si>
  <si>
    <t>Software buildout</t>
  </si>
  <si>
    <t>Software Enhancements &amp; Hosting</t>
  </si>
  <si>
    <t>Avg Rake(Vig)/customer/month</t>
  </si>
  <si>
    <t>Total P2P Revenue</t>
  </si>
  <si>
    <t>SportsClash Fantasy</t>
  </si>
  <si>
    <t>Cash Flow Running Total</t>
  </si>
  <si>
    <t>Social/Digital Mktg/Promo</t>
  </si>
  <si>
    <t>Business Sales Group &amp; Influencers</t>
  </si>
  <si>
    <t>Affiliate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</si>
</sst>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0" fontId="1" fillId="0" borderId="0" xfId="0" applyFont="1"/>
    <xf numFmtId="164" fontId="0" fillId="0" borderId="0" xfId="2" applyNumberFormat="1" applyFont="1" applyBorder="1"/>
    <xf numFmtId="164" fontId="0" fillId="0" borderId="0" xfId="0" applyNumberFormat="1" applyBorder="1"/>
    <xf numFmtId="0" fontId="0" fillId="0" borderId="0" xfId="0" applyBorder="1"/>
    <xf numFmtId="164" fontId="3" fillId="0" borderId="0" xfId="2" applyNumberFormat="1" applyFont="1" applyBorder="1"/>
    <xf numFmtId="164" fontId="3" fillId="0" borderId="1" xfId="2" applyNumberFormat="1" applyFont="1" applyBorder="1"/>
    <xf numFmtId="6" fontId="0" fillId="0" borderId="0" xfId="0" applyNumberFormat="1"/>
    <xf numFmtId="0" fontId="0" fillId="0" borderId="0" xfId="0" applyFont="1"/>
    <xf numFmtId="164" fontId="2" fillId="0" borderId="0" xfId="2" applyNumberFormat="1" applyFont="1" applyBorder="1"/>
    <xf numFmtId="164" fontId="0" fillId="0" borderId="0" xfId="0" applyNumberFormat="1" applyFont="1" applyBorder="1"/>
    <xf numFmtId="164" fontId="1" fillId="0" borderId="2" xfId="2" applyNumberFormat="1" applyFont="1" applyBorder="1"/>
    <xf numFmtId="164" fontId="1" fillId="2" borderId="3" xfId="2" applyNumberFormat="1" applyFont="1" applyFill="1" applyBorder="1"/>
    <xf numFmtId="164" fontId="0" fillId="3" borderId="2" xfId="2" applyNumberFormat="1" applyFont="1" applyFill="1" applyBorder="1"/>
    <xf numFmtId="0" fontId="4" fillId="0" borderId="0" xfId="0" applyFont="1"/>
    <xf numFmtId="165" fontId="2" fillId="0" borderId="0" xfId="1" applyNumberFormat="1" applyFont="1" applyBorder="1"/>
    <xf numFmtId="164" fontId="1" fillId="0" borderId="0" xfId="2" applyNumberFormat="1" applyFont="1" applyBorder="1"/>
    <xf numFmtId="164" fontId="1" fillId="0" borderId="2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tabSelected="1" zoomScale="115" zoomScaleNormal="115" workbookViewId="0">
      <selection activeCell="G12" sqref="G12"/>
    </sheetView>
  </sheetViews>
  <sheetFormatPr defaultRowHeight="15" x14ac:dyDescent="0.25"/>
  <cols>
    <col min="1" max="1" width="41.85546875" bestFit="1" customWidth="1"/>
    <col min="2" max="2" width="11.28515625" customWidth="1"/>
    <col min="3" max="3" width="11.5703125" bestFit="1" customWidth="1"/>
    <col min="4" max="21" width="12.7109375" customWidth="1"/>
    <col min="22" max="23" width="10.7109375" bestFit="1" customWidth="1"/>
    <col min="24" max="27" width="12.28515625" bestFit="1" customWidth="1"/>
  </cols>
  <sheetData>
    <row r="1" spans="1:27" x14ac:dyDescent="0.25">
      <c r="A1" t="s">
        <v>2</v>
      </c>
      <c r="D1">
        <v>1</v>
      </c>
      <c r="E1">
        <v>2</v>
      </c>
      <c r="F1">
        <f>E1+1</f>
        <v>3</v>
      </c>
      <c r="G1">
        <f t="shared" ref="G1:AA1" si="0">F1+1</f>
        <v>4</v>
      </c>
      <c r="H1">
        <f t="shared" si="0"/>
        <v>5</v>
      </c>
      <c r="I1">
        <f t="shared" si="0"/>
        <v>6</v>
      </c>
      <c r="J1">
        <f t="shared" si="0"/>
        <v>7</v>
      </c>
      <c r="K1">
        <f t="shared" si="0"/>
        <v>8</v>
      </c>
      <c r="L1">
        <f t="shared" si="0"/>
        <v>9</v>
      </c>
      <c r="M1">
        <f t="shared" si="0"/>
        <v>10</v>
      </c>
      <c r="N1">
        <f t="shared" si="0"/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</row>
    <row r="2" spans="1:27" x14ac:dyDescent="0.25">
      <c r="A2" s="3"/>
      <c r="B2" s="16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x14ac:dyDescent="0.25">
      <c r="A3" s="3" t="s">
        <v>14</v>
      </c>
      <c r="B3" s="3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0" t="s">
        <v>9</v>
      </c>
      <c r="B4" s="3"/>
      <c r="D4" s="11"/>
      <c r="E4" s="11"/>
      <c r="F4" s="11"/>
      <c r="G4" s="11"/>
      <c r="H4" s="11"/>
      <c r="I4" s="17">
        <v>50</v>
      </c>
      <c r="J4" s="17">
        <v>150</v>
      </c>
      <c r="K4" s="17">
        <v>250</v>
      </c>
      <c r="L4" s="17">
        <v>400</v>
      </c>
      <c r="M4" s="17">
        <f t="shared" ref="M4:W4" si="1">1.5*L4</f>
        <v>600</v>
      </c>
      <c r="N4" s="17">
        <f t="shared" si="1"/>
        <v>900</v>
      </c>
      <c r="O4" s="17">
        <v>1200</v>
      </c>
      <c r="P4" s="17">
        <v>1500</v>
      </c>
      <c r="Q4" s="17">
        <v>1800</v>
      </c>
      <c r="R4" s="17">
        <v>2100</v>
      </c>
      <c r="S4" s="17">
        <v>2400</v>
      </c>
      <c r="T4" s="17">
        <v>2700</v>
      </c>
      <c r="U4" s="17">
        <v>3000</v>
      </c>
      <c r="V4" s="17">
        <v>3500</v>
      </c>
      <c r="W4" s="17">
        <v>4000</v>
      </c>
      <c r="X4" s="17">
        <v>4500</v>
      </c>
      <c r="Y4" s="17">
        <v>5000</v>
      </c>
      <c r="Z4" s="17">
        <v>5500</v>
      </c>
      <c r="AA4" s="17">
        <v>6000</v>
      </c>
    </row>
    <row r="5" spans="1:27" x14ac:dyDescent="0.25">
      <c r="A5" s="10" t="s">
        <v>12</v>
      </c>
      <c r="B5" s="3"/>
      <c r="D5" s="11"/>
      <c r="E5" s="12"/>
      <c r="F5" s="12"/>
      <c r="G5" s="12"/>
      <c r="H5" s="12"/>
      <c r="I5" s="12">
        <v>50</v>
      </c>
      <c r="J5" s="12">
        <v>50</v>
      </c>
      <c r="K5" s="12">
        <v>50</v>
      </c>
      <c r="L5" s="12">
        <v>50</v>
      </c>
      <c r="M5" s="12">
        <v>50</v>
      </c>
      <c r="N5" s="12">
        <v>50</v>
      </c>
      <c r="O5" s="12">
        <v>50</v>
      </c>
      <c r="P5" s="12">
        <v>50</v>
      </c>
      <c r="Q5" s="12">
        <v>50</v>
      </c>
      <c r="R5" s="12">
        <v>50</v>
      </c>
      <c r="S5" s="12">
        <v>50</v>
      </c>
      <c r="T5" s="12">
        <v>50</v>
      </c>
      <c r="U5" s="12">
        <v>50</v>
      </c>
      <c r="V5" s="12">
        <v>50</v>
      </c>
      <c r="W5" s="12">
        <v>50</v>
      </c>
      <c r="X5" s="12">
        <v>50</v>
      </c>
      <c r="Y5" s="12">
        <v>50</v>
      </c>
      <c r="Z5" s="12">
        <v>50</v>
      </c>
      <c r="AA5" s="12">
        <v>50</v>
      </c>
    </row>
    <row r="6" spans="1:27" ht="15.75" thickBot="1" x14ac:dyDescent="0.3">
      <c r="A6" s="3" t="s">
        <v>13</v>
      </c>
      <c r="B6" s="3"/>
      <c r="D6" s="13"/>
      <c r="E6" s="19"/>
      <c r="F6" s="19"/>
      <c r="G6" s="19"/>
      <c r="H6" s="19"/>
      <c r="I6" s="19">
        <f>I4*I5</f>
        <v>2500</v>
      </c>
      <c r="J6" s="19">
        <f t="shared" ref="J6:S6" si="2">J4*J5</f>
        <v>7500</v>
      </c>
      <c r="K6" s="19">
        <f t="shared" si="2"/>
        <v>12500</v>
      </c>
      <c r="L6" s="19">
        <f t="shared" si="2"/>
        <v>20000</v>
      </c>
      <c r="M6" s="19">
        <f t="shared" si="2"/>
        <v>30000</v>
      </c>
      <c r="N6" s="19">
        <f t="shared" si="2"/>
        <v>45000</v>
      </c>
      <c r="O6" s="19">
        <f t="shared" si="2"/>
        <v>60000</v>
      </c>
      <c r="P6" s="19">
        <f t="shared" si="2"/>
        <v>75000</v>
      </c>
      <c r="Q6" s="19">
        <f t="shared" si="2"/>
        <v>90000</v>
      </c>
      <c r="R6" s="19">
        <f t="shared" si="2"/>
        <v>105000</v>
      </c>
      <c r="S6" s="19">
        <f t="shared" si="2"/>
        <v>120000</v>
      </c>
      <c r="T6" s="19">
        <f t="shared" ref="T6" si="3">T4*T5</f>
        <v>135000</v>
      </c>
      <c r="U6" s="19">
        <f t="shared" ref="U6" si="4">U4*U5</f>
        <v>150000</v>
      </c>
      <c r="V6" s="19">
        <f t="shared" ref="V6" si="5">V4*V5</f>
        <v>175000</v>
      </c>
      <c r="W6" s="19">
        <f t="shared" ref="W6" si="6">W4*W5</f>
        <v>200000</v>
      </c>
      <c r="X6" s="19">
        <f t="shared" ref="X6:Z6" si="7">X4*X5</f>
        <v>225000</v>
      </c>
      <c r="Y6" s="19">
        <f t="shared" ref="Y6:AA6" si="8">Y4*Y5</f>
        <v>250000</v>
      </c>
      <c r="Z6" s="19">
        <f t="shared" si="7"/>
        <v>275000</v>
      </c>
      <c r="AA6" s="19">
        <f t="shared" si="8"/>
        <v>300000</v>
      </c>
    </row>
    <row r="7" spans="1:27" ht="15.75" thickTop="1" x14ac:dyDescent="0.25">
      <c r="A7" s="3"/>
      <c r="B7" s="3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x14ac:dyDescent="0.25">
      <c r="A8" s="3" t="s">
        <v>7</v>
      </c>
      <c r="B8" s="3"/>
      <c r="D8" s="14">
        <f>+D5</f>
        <v>0</v>
      </c>
      <c r="E8" s="14">
        <f>+E6</f>
        <v>0</v>
      </c>
      <c r="F8" s="14">
        <f t="shared" ref="F8:AA8" si="9">+F6</f>
        <v>0</v>
      </c>
      <c r="G8" s="14">
        <f t="shared" si="9"/>
        <v>0</v>
      </c>
      <c r="H8" s="14">
        <f t="shared" si="9"/>
        <v>0</v>
      </c>
      <c r="I8" s="14">
        <f t="shared" si="9"/>
        <v>2500</v>
      </c>
      <c r="J8" s="14">
        <f t="shared" si="9"/>
        <v>7500</v>
      </c>
      <c r="K8" s="14">
        <f t="shared" si="9"/>
        <v>12500</v>
      </c>
      <c r="L8" s="14">
        <f t="shared" si="9"/>
        <v>20000</v>
      </c>
      <c r="M8" s="14">
        <f t="shared" si="9"/>
        <v>30000</v>
      </c>
      <c r="N8" s="14">
        <f t="shared" si="9"/>
        <v>45000</v>
      </c>
      <c r="O8" s="14">
        <f t="shared" si="9"/>
        <v>60000</v>
      </c>
      <c r="P8" s="14">
        <f t="shared" si="9"/>
        <v>75000</v>
      </c>
      <c r="Q8" s="14">
        <f t="shared" si="9"/>
        <v>90000</v>
      </c>
      <c r="R8" s="14">
        <f t="shared" si="9"/>
        <v>105000</v>
      </c>
      <c r="S8" s="14">
        <f t="shared" si="9"/>
        <v>120000</v>
      </c>
      <c r="T8" s="14">
        <f t="shared" si="9"/>
        <v>135000</v>
      </c>
      <c r="U8" s="14">
        <f t="shared" si="9"/>
        <v>150000</v>
      </c>
      <c r="V8" s="14">
        <f t="shared" si="9"/>
        <v>175000</v>
      </c>
      <c r="W8" s="14">
        <f t="shared" si="9"/>
        <v>200000</v>
      </c>
      <c r="X8" s="14">
        <f t="shared" si="9"/>
        <v>225000</v>
      </c>
      <c r="Y8" s="14">
        <f t="shared" si="9"/>
        <v>250000</v>
      </c>
      <c r="Z8" s="14">
        <f t="shared" si="9"/>
        <v>275000</v>
      </c>
      <c r="AA8" s="14">
        <f t="shared" si="9"/>
        <v>300000</v>
      </c>
    </row>
    <row r="9" spans="1:27" x14ac:dyDescent="0.25">
      <c r="D9" s="4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5">
      <c r="A10" t="s">
        <v>10</v>
      </c>
      <c r="D10" s="7">
        <v>40000</v>
      </c>
      <c r="E10" s="7">
        <v>40000</v>
      </c>
      <c r="F10" s="7">
        <v>40000</v>
      </c>
      <c r="G10" s="7">
        <v>30000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</row>
    <row r="11" spans="1:27" x14ac:dyDescent="0.25">
      <c r="A11" t="s">
        <v>11</v>
      </c>
      <c r="D11" s="7">
        <v>1000</v>
      </c>
      <c r="E11" s="7">
        <v>1000</v>
      </c>
      <c r="F11" s="7">
        <v>1000</v>
      </c>
      <c r="G11" s="7">
        <v>1000</v>
      </c>
      <c r="H11" s="7">
        <v>5000</v>
      </c>
      <c r="I11" s="7">
        <v>5000</v>
      </c>
      <c r="J11" s="7">
        <v>5000</v>
      </c>
      <c r="K11" s="7">
        <v>5000</v>
      </c>
      <c r="L11" s="7">
        <v>5000</v>
      </c>
      <c r="M11" s="7">
        <v>5000</v>
      </c>
      <c r="N11" s="7">
        <v>5000</v>
      </c>
      <c r="O11" s="7">
        <v>7000</v>
      </c>
      <c r="P11" s="7">
        <v>7000</v>
      </c>
      <c r="Q11" s="7">
        <v>7000</v>
      </c>
      <c r="R11" s="7">
        <v>7000</v>
      </c>
      <c r="S11" s="7">
        <v>7000</v>
      </c>
      <c r="T11" s="7">
        <v>7000</v>
      </c>
      <c r="U11" s="7">
        <v>7000</v>
      </c>
      <c r="V11" s="7">
        <v>7000</v>
      </c>
      <c r="W11" s="7">
        <v>7000</v>
      </c>
      <c r="X11" s="7">
        <v>7000</v>
      </c>
      <c r="Y11" s="7">
        <v>7000</v>
      </c>
      <c r="Z11" s="7">
        <v>7000</v>
      </c>
      <c r="AA11" s="7">
        <v>7000</v>
      </c>
    </row>
    <row r="12" spans="1:27" x14ac:dyDescent="0.25">
      <c r="A12" t="s">
        <v>17</v>
      </c>
      <c r="B12" s="9"/>
      <c r="D12" s="7">
        <v>0</v>
      </c>
      <c r="E12" s="7">
        <v>0</v>
      </c>
      <c r="F12" s="7">
        <f>$B$12*1.3/12</f>
        <v>0</v>
      </c>
      <c r="G12" s="7">
        <v>8000</v>
      </c>
      <c r="H12" s="7">
        <v>10000</v>
      </c>
      <c r="I12" s="7">
        <v>13000</v>
      </c>
      <c r="J12" s="7">
        <v>13000</v>
      </c>
      <c r="K12" s="7">
        <v>13000</v>
      </c>
      <c r="L12" s="7">
        <v>13000</v>
      </c>
      <c r="M12" s="7">
        <v>13000</v>
      </c>
      <c r="N12" s="7">
        <v>13000</v>
      </c>
      <c r="O12" s="7">
        <v>13000</v>
      </c>
      <c r="P12" s="7">
        <v>13000</v>
      </c>
      <c r="Q12" s="7">
        <v>13000</v>
      </c>
      <c r="R12" s="7">
        <v>13000</v>
      </c>
      <c r="S12" s="7">
        <v>13000</v>
      </c>
      <c r="T12" s="7">
        <v>13000</v>
      </c>
      <c r="U12" s="7">
        <v>13000</v>
      </c>
      <c r="V12" s="7">
        <v>13000</v>
      </c>
      <c r="W12" s="7">
        <v>13000</v>
      </c>
      <c r="X12" s="7">
        <v>13000</v>
      </c>
      <c r="Y12" s="7">
        <v>13000</v>
      </c>
      <c r="Z12" s="7">
        <v>13000</v>
      </c>
      <c r="AA12" s="7">
        <v>13000</v>
      </c>
    </row>
    <row r="13" spans="1:27" x14ac:dyDescent="0.25">
      <c r="A13" t="s">
        <v>3</v>
      </c>
      <c r="B13" s="9"/>
      <c r="D13" s="7">
        <v>4000</v>
      </c>
      <c r="E13" s="7">
        <v>4000</v>
      </c>
      <c r="F13" s="7">
        <v>4000</v>
      </c>
      <c r="G13" s="7">
        <v>4000</v>
      </c>
      <c r="H13" s="7">
        <v>4000</v>
      </c>
      <c r="I13" s="7">
        <v>4000</v>
      </c>
      <c r="J13" s="7">
        <v>4000</v>
      </c>
      <c r="K13" s="7">
        <v>4000</v>
      </c>
      <c r="L13" s="7">
        <v>5000</v>
      </c>
      <c r="M13" s="7">
        <v>5000</v>
      </c>
      <c r="N13" s="7">
        <v>5000</v>
      </c>
      <c r="O13" s="7">
        <v>5000</v>
      </c>
      <c r="P13" s="7">
        <v>5000</v>
      </c>
      <c r="Q13" s="7">
        <v>7000</v>
      </c>
      <c r="R13" s="7">
        <v>7000</v>
      </c>
      <c r="S13" s="7">
        <v>7000</v>
      </c>
      <c r="T13" s="7">
        <v>7000</v>
      </c>
      <c r="U13" s="7">
        <v>7000</v>
      </c>
      <c r="V13" s="7">
        <v>7000</v>
      </c>
      <c r="W13" s="7">
        <v>7000</v>
      </c>
      <c r="X13" s="7">
        <v>7000</v>
      </c>
      <c r="Y13" s="7">
        <v>7000</v>
      </c>
      <c r="Z13" s="7">
        <v>7000</v>
      </c>
      <c r="AA13" s="7">
        <v>7000</v>
      </c>
    </row>
    <row r="14" spans="1:27" x14ac:dyDescent="0.25">
      <c r="A14" t="s">
        <v>16</v>
      </c>
      <c r="B14" s="9"/>
      <c r="D14" s="7">
        <v>2000</v>
      </c>
      <c r="E14" s="7">
        <v>3000</v>
      </c>
      <c r="F14" s="7">
        <v>3000</v>
      </c>
      <c r="G14" s="7">
        <v>5000</v>
      </c>
      <c r="H14" s="7">
        <v>10000</v>
      </c>
      <c r="I14" s="7">
        <v>12000</v>
      </c>
      <c r="J14" s="7">
        <v>12000</v>
      </c>
      <c r="K14" s="7">
        <v>12000</v>
      </c>
      <c r="L14" s="7">
        <v>15000</v>
      </c>
      <c r="M14" s="7">
        <v>15000</v>
      </c>
      <c r="N14" s="7">
        <v>15000</v>
      </c>
      <c r="O14" s="7">
        <v>15000</v>
      </c>
      <c r="P14" s="7">
        <v>15000</v>
      </c>
      <c r="Q14" s="7">
        <v>15000</v>
      </c>
      <c r="R14" s="7">
        <v>15000</v>
      </c>
      <c r="S14" s="7">
        <v>15000</v>
      </c>
      <c r="T14" s="7">
        <v>15000</v>
      </c>
      <c r="U14" s="7">
        <v>16000</v>
      </c>
      <c r="V14" s="7">
        <v>16000</v>
      </c>
      <c r="W14" s="7">
        <v>17000</v>
      </c>
      <c r="X14" s="7">
        <v>18000</v>
      </c>
      <c r="Y14" s="7">
        <v>19000</v>
      </c>
      <c r="Z14" s="7">
        <v>19000</v>
      </c>
      <c r="AA14" s="7">
        <v>20000</v>
      </c>
    </row>
    <row r="15" spans="1:27" x14ac:dyDescent="0.25">
      <c r="A15" t="s">
        <v>18</v>
      </c>
      <c r="B15" s="1" t="s">
        <v>8</v>
      </c>
      <c r="D15" s="7">
        <v>0</v>
      </c>
      <c r="E15" s="7">
        <v>0</v>
      </c>
      <c r="F15" s="7">
        <v>5000</v>
      </c>
      <c r="G15" s="7">
        <v>5000</v>
      </c>
      <c r="H15" s="7">
        <v>10000</v>
      </c>
      <c r="I15" s="7">
        <v>12000</v>
      </c>
      <c r="J15" s="7">
        <v>12000</v>
      </c>
      <c r="K15" s="7">
        <v>12000</v>
      </c>
      <c r="L15" s="7">
        <v>15000</v>
      </c>
      <c r="M15" s="7">
        <f t="shared" ref="L15:AA15" si="10">((M4-L4)*100)+5000</f>
        <v>25000</v>
      </c>
      <c r="N15" s="7">
        <f t="shared" si="10"/>
        <v>35000</v>
      </c>
      <c r="O15" s="7">
        <f t="shared" si="10"/>
        <v>35000</v>
      </c>
      <c r="P15" s="7">
        <f t="shared" si="10"/>
        <v>35000</v>
      </c>
      <c r="Q15" s="7">
        <f t="shared" si="10"/>
        <v>35000</v>
      </c>
      <c r="R15" s="7">
        <f t="shared" si="10"/>
        <v>35000</v>
      </c>
      <c r="S15" s="7">
        <f t="shared" si="10"/>
        <v>35000</v>
      </c>
      <c r="T15" s="7">
        <f t="shared" si="10"/>
        <v>35000</v>
      </c>
      <c r="U15" s="7">
        <f t="shared" si="10"/>
        <v>35000</v>
      </c>
      <c r="V15" s="7">
        <f t="shared" si="10"/>
        <v>55000</v>
      </c>
      <c r="W15" s="7">
        <f t="shared" si="10"/>
        <v>55000</v>
      </c>
      <c r="X15" s="7">
        <f t="shared" si="10"/>
        <v>55000</v>
      </c>
      <c r="Y15" s="7">
        <f t="shared" si="10"/>
        <v>55000</v>
      </c>
      <c r="Z15" s="7">
        <f t="shared" si="10"/>
        <v>55000</v>
      </c>
      <c r="AA15" s="7">
        <f t="shared" si="10"/>
        <v>55000</v>
      </c>
    </row>
    <row r="16" spans="1:27" ht="15.75" thickBot="1" x14ac:dyDescent="0.3">
      <c r="A16" t="s">
        <v>1</v>
      </c>
      <c r="D16" s="8">
        <f t="shared" ref="D16:AA16" si="11">SUM(D10:D15)</f>
        <v>47000</v>
      </c>
      <c r="E16" s="8">
        <f t="shared" si="11"/>
        <v>48000</v>
      </c>
      <c r="F16" s="8">
        <f t="shared" si="11"/>
        <v>53000</v>
      </c>
      <c r="G16" s="8">
        <f t="shared" si="11"/>
        <v>53000</v>
      </c>
      <c r="H16" s="8">
        <f t="shared" si="11"/>
        <v>39000</v>
      </c>
      <c r="I16" s="8">
        <f t="shared" si="11"/>
        <v>46000</v>
      </c>
      <c r="J16" s="8">
        <f t="shared" si="11"/>
        <v>46000</v>
      </c>
      <c r="K16" s="8">
        <f t="shared" si="11"/>
        <v>46000</v>
      </c>
      <c r="L16" s="8">
        <f t="shared" si="11"/>
        <v>53000</v>
      </c>
      <c r="M16" s="8">
        <f t="shared" si="11"/>
        <v>63000</v>
      </c>
      <c r="N16" s="8">
        <f t="shared" si="11"/>
        <v>73000</v>
      </c>
      <c r="O16" s="8">
        <f t="shared" si="11"/>
        <v>75000</v>
      </c>
      <c r="P16" s="8">
        <f t="shared" si="11"/>
        <v>75000</v>
      </c>
      <c r="Q16" s="8">
        <f t="shared" si="11"/>
        <v>77000</v>
      </c>
      <c r="R16" s="8">
        <f t="shared" si="11"/>
        <v>77000</v>
      </c>
      <c r="S16" s="8">
        <f t="shared" si="11"/>
        <v>77000</v>
      </c>
      <c r="T16" s="8">
        <f t="shared" si="11"/>
        <v>77000</v>
      </c>
      <c r="U16" s="8">
        <f t="shared" si="11"/>
        <v>78000</v>
      </c>
      <c r="V16" s="8">
        <f t="shared" si="11"/>
        <v>98000</v>
      </c>
      <c r="W16" s="8">
        <f t="shared" si="11"/>
        <v>99000</v>
      </c>
      <c r="X16" s="8">
        <f t="shared" si="11"/>
        <v>100000</v>
      </c>
      <c r="Y16" s="8">
        <f t="shared" si="11"/>
        <v>101000</v>
      </c>
      <c r="Z16" s="8">
        <f t="shared" si="11"/>
        <v>101000</v>
      </c>
      <c r="AA16" s="8">
        <f t="shared" si="11"/>
        <v>102000</v>
      </c>
    </row>
    <row r="17" spans="1:27" x14ac:dyDescent="0.25">
      <c r="D17" s="4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 thickBot="1" x14ac:dyDescent="0.3">
      <c r="A18" t="s">
        <v>0</v>
      </c>
      <c r="D18" s="15">
        <f t="shared" ref="D18:AA18" si="12">D8-D16</f>
        <v>-47000</v>
      </c>
      <c r="E18" s="15">
        <f t="shared" si="12"/>
        <v>-48000</v>
      </c>
      <c r="F18" s="15">
        <f t="shared" si="12"/>
        <v>-53000</v>
      </c>
      <c r="G18" s="15">
        <f t="shared" si="12"/>
        <v>-53000</v>
      </c>
      <c r="H18" s="15">
        <f t="shared" si="12"/>
        <v>-39000</v>
      </c>
      <c r="I18" s="15">
        <f t="shared" si="12"/>
        <v>-43500</v>
      </c>
      <c r="J18" s="15">
        <f t="shared" si="12"/>
        <v>-38500</v>
      </c>
      <c r="K18" s="15">
        <f t="shared" si="12"/>
        <v>-33500</v>
      </c>
      <c r="L18" s="15">
        <f t="shared" si="12"/>
        <v>-33000</v>
      </c>
      <c r="M18" s="15">
        <f t="shared" si="12"/>
        <v>-33000</v>
      </c>
      <c r="N18" s="15">
        <f t="shared" si="12"/>
        <v>-28000</v>
      </c>
      <c r="O18" s="15">
        <f t="shared" si="12"/>
        <v>-15000</v>
      </c>
      <c r="P18" s="15">
        <f t="shared" si="12"/>
        <v>0</v>
      </c>
      <c r="Q18" s="15">
        <f t="shared" si="12"/>
        <v>13000</v>
      </c>
      <c r="R18" s="15">
        <f t="shared" si="12"/>
        <v>28000</v>
      </c>
      <c r="S18" s="15">
        <f t="shared" si="12"/>
        <v>43000</v>
      </c>
      <c r="T18" s="15">
        <f t="shared" si="12"/>
        <v>58000</v>
      </c>
      <c r="U18" s="15">
        <f t="shared" si="12"/>
        <v>72000</v>
      </c>
      <c r="V18" s="15">
        <f t="shared" si="12"/>
        <v>77000</v>
      </c>
      <c r="W18" s="15">
        <f t="shared" si="12"/>
        <v>101000</v>
      </c>
      <c r="X18" s="15">
        <f t="shared" si="12"/>
        <v>125000</v>
      </c>
      <c r="Y18" s="15">
        <f t="shared" si="12"/>
        <v>149000</v>
      </c>
      <c r="Z18" s="15">
        <f t="shared" si="12"/>
        <v>174000</v>
      </c>
      <c r="AA18" s="15">
        <f t="shared" si="12"/>
        <v>198000</v>
      </c>
    </row>
    <row r="19" spans="1:27" ht="15.75" thickTop="1" x14ac:dyDescent="0.25"/>
    <row r="26" spans="1:27" x14ac:dyDescent="0.25">
      <c r="A26" s="3" t="s">
        <v>4</v>
      </c>
    </row>
    <row r="27" spans="1:27" x14ac:dyDescent="0.25">
      <c r="A27" t="s">
        <v>5</v>
      </c>
      <c r="B27" s="1">
        <v>525000</v>
      </c>
    </row>
    <row r="28" spans="1:27" x14ac:dyDescent="0.25">
      <c r="A28" t="s">
        <v>8</v>
      </c>
      <c r="B28" s="1" t="s">
        <v>8</v>
      </c>
    </row>
    <row r="30" spans="1:27" x14ac:dyDescent="0.25">
      <c r="A30" t="s">
        <v>6</v>
      </c>
      <c r="D30" s="2">
        <f t="shared" ref="D30:U30" si="13">D18</f>
        <v>-47000</v>
      </c>
      <c r="E30" s="2">
        <f t="shared" si="13"/>
        <v>-48000</v>
      </c>
      <c r="F30" s="2">
        <f t="shared" si="13"/>
        <v>-53000</v>
      </c>
      <c r="G30" s="2">
        <f t="shared" si="13"/>
        <v>-53000</v>
      </c>
      <c r="H30" s="2">
        <f t="shared" si="13"/>
        <v>-39000</v>
      </c>
      <c r="I30" s="2">
        <f t="shared" si="13"/>
        <v>-43500</v>
      </c>
      <c r="J30" s="2">
        <f t="shared" si="13"/>
        <v>-38500</v>
      </c>
      <c r="K30" s="2">
        <f t="shared" si="13"/>
        <v>-33500</v>
      </c>
      <c r="L30" s="2">
        <f t="shared" si="13"/>
        <v>-33000</v>
      </c>
      <c r="M30" s="2">
        <f t="shared" si="13"/>
        <v>-33000</v>
      </c>
      <c r="N30" s="2">
        <f t="shared" si="13"/>
        <v>-28000</v>
      </c>
      <c r="O30" s="2">
        <f t="shared" si="13"/>
        <v>-15000</v>
      </c>
      <c r="P30" s="2">
        <f t="shared" si="13"/>
        <v>0</v>
      </c>
      <c r="Q30" s="2">
        <f t="shared" si="13"/>
        <v>13000</v>
      </c>
      <c r="R30" s="2">
        <f t="shared" si="13"/>
        <v>28000</v>
      </c>
      <c r="S30" s="2">
        <f t="shared" si="13"/>
        <v>43000</v>
      </c>
      <c r="T30" s="2">
        <f t="shared" si="13"/>
        <v>58000</v>
      </c>
      <c r="U30" s="2">
        <f t="shared" si="13"/>
        <v>72000</v>
      </c>
      <c r="V30" s="2">
        <f t="shared" ref="V30:AA30" si="14">V18</f>
        <v>77000</v>
      </c>
      <c r="W30" s="2">
        <f t="shared" si="14"/>
        <v>101000</v>
      </c>
      <c r="X30" s="2">
        <f t="shared" si="14"/>
        <v>125000</v>
      </c>
      <c r="Y30" s="2">
        <f t="shared" si="14"/>
        <v>149000</v>
      </c>
      <c r="Z30" s="2">
        <f t="shared" si="14"/>
        <v>174000</v>
      </c>
      <c r="AA30" s="2">
        <f t="shared" si="14"/>
        <v>198000</v>
      </c>
    </row>
    <row r="31" spans="1:27" x14ac:dyDescent="0.25">
      <c r="A31" t="s">
        <v>15</v>
      </c>
      <c r="D31" s="2">
        <f>B27+SUM(D30:D30)</f>
        <v>478000</v>
      </c>
      <c r="E31" s="2">
        <f t="shared" ref="E31:U31" si="15">D31+SUM(E30:E30)</f>
        <v>430000</v>
      </c>
      <c r="F31" s="2">
        <f t="shared" si="15"/>
        <v>377000</v>
      </c>
      <c r="G31" s="2">
        <f t="shared" si="15"/>
        <v>324000</v>
      </c>
      <c r="H31" s="2">
        <f t="shared" si="15"/>
        <v>285000</v>
      </c>
      <c r="I31" s="2">
        <f t="shared" si="15"/>
        <v>241500</v>
      </c>
      <c r="J31" s="2">
        <f t="shared" si="15"/>
        <v>203000</v>
      </c>
      <c r="K31" s="2">
        <f t="shared" si="15"/>
        <v>169500</v>
      </c>
      <c r="L31" s="2">
        <f t="shared" si="15"/>
        <v>136500</v>
      </c>
      <c r="M31" s="2">
        <f t="shared" si="15"/>
        <v>103500</v>
      </c>
      <c r="N31" s="2">
        <f t="shared" si="15"/>
        <v>75500</v>
      </c>
      <c r="O31" s="2">
        <f t="shared" si="15"/>
        <v>60500</v>
      </c>
      <c r="P31" s="2">
        <f t="shared" si="15"/>
        <v>60500</v>
      </c>
      <c r="Q31" s="2">
        <f t="shared" si="15"/>
        <v>73500</v>
      </c>
      <c r="R31" s="2">
        <f t="shared" si="15"/>
        <v>101500</v>
      </c>
      <c r="S31" s="2">
        <f t="shared" si="15"/>
        <v>144500</v>
      </c>
      <c r="T31" s="2">
        <f t="shared" si="15"/>
        <v>202500</v>
      </c>
      <c r="U31" s="2">
        <f t="shared" si="15"/>
        <v>274500</v>
      </c>
      <c r="V31" s="2">
        <f t="shared" ref="V31" si="16">U31+SUM(V30:V30)</f>
        <v>351500</v>
      </c>
      <c r="W31" s="2">
        <f t="shared" ref="W31" si="17">V31+SUM(W30:W30)</f>
        <v>452500</v>
      </c>
      <c r="X31" s="2">
        <f t="shared" ref="X31" si="18">W31+SUM(X30:X30)</f>
        <v>577500</v>
      </c>
      <c r="Y31" s="2">
        <f t="shared" ref="Y31" si="19">X31+SUM(Y30:Y30)</f>
        <v>726500</v>
      </c>
      <c r="Z31" s="2">
        <f t="shared" ref="Z31" si="20">Y31+SUM(Z30:Z30)</f>
        <v>900500</v>
      </c>
      <c r="AA31" s="2">
        <f t="shared" ref="AA31" si="21">Z31+SUM(AA30:AA30)</f>
        <v>1098500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Peters</dc:creator>
  <cp:lastModifiedBy>Gregory Peters</cp:lastModifiedBy>
  <dcterms:created xsi:type="dcterms:W3CDTF">2016-12-09T05:08:33Z</dcterms:created>
  <dcterms:modified xsi:type="dcterms:W3CDTF">2019-08-20T18:11:57Z</dcterms:modified>
</cp:coreProperties>
</file>